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624"/>
  <workbookPr showInkAnnotation="0" autoCompressPictures="0"/>
  <bookViews>
    <workbookView xWindow="19000" yWindow="0" windowWidth="9980" windowHeight="2356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18" i="1" l="1"/>
  <c r="E19" i="1"/>
  <c r="E20" i="1"/>
  <c r="E21" i="1"/>
  <c r="E22" i="1"/>
  <c r="E23" i="1"/>
  <c r="E24" i="1"/>
  <c r="E25" i="1"/>
  <c r="E26" i="1"/>
  <c r="F17" i="1"/>
  <c r="F18" i="1"/>
  <c r="F19" i="1"/>
  <c r="F20" i="1"/>
  <c r="F21" i="1"/>
  <c r="F22" i="1"/>
  <c r="F23" i="1"/>
  <c r="F24" i="1"/>
  <c r="F25" i="1"/>
  <c r="F26" i="1"/>
  <c r="G17" i="1"/>
  <c r="G18" i="1"/>
  <c r="G19" i="1"/>
  <c r="G20" i="1"/>
  <c r="G21" i="1"/>
  <c r="G22" i="1"/>
  <c r="G23" i="1"/>
  <c r="G24" i="1"/>
  <c r="G25" i="1"/>
  <c r="G26" i="1"/>
  <c r="E17" i="1"/>
  <c r="M26" i="1"/>
  <c r="M39" i="1"/>
  <c r="M52" i="1"/>
  <c r="L26" i="1"/>
  <c r="L39" i="1"/>
  <c r="L52" i="1"/>
  <c r="K26" i="1"/>
  <c r="K39" i="1"/>
  <c r="K52" i="1"/>
  <c r="J26" i="1"/>
  <c r="J39" i="1"/>
  <c r="J52" i="1"/>
  <c r="I26" i="1"/>
  <c r="I39" i="1"/>
  <c r="I52" i="1"/>
  <c r="M25" i="1"/>
  <c r="M38" i="1"/>
  <c r="M51" i="1"/>
  <c r="L25" i="1"/>
  <c r="L38" i="1"/>
  <c r="L51" i="1"/>
  <c r="K25" i="1"/>
  <c r="K38" i="1"/>
  <c r="K51" i="1"/>
  <c r="J25" i="1"/>
  <c r="J38" i="1"/>
  <c r="J51" i="1"/>
  <c r="I25" i="1"/>
  <c r="I38" i="1"/>
  <c r="I51" i="1"/>
  <c r="M24" i="1"/>
  <c r="M37" i="1"/>
  <c r="M50" i="1"/>
  <c r="L24" i="1"/>
  <c r="L37" i="1"/>
  <c r="L50" i="1"/>
  <c r="K24" i="1"/>
  <c r="K37" i="1"/>
  <c r="K50" i="1"/>
  <c r="J24" i="1"/>
  <c r="J37" i="1"/>
  <c r="J50" i="1"/>
  <c r="I24" i="1"/>
  <c r="I37" i="1"/>
  <c r="I50" i="1"/>
  <c r="M23" i="1"/>
  <c r="M36" i="1"/>
  <c r="M49" i="1"/>
  <c r="L23" i="1"/>
  <c r="L36" i="1"/>
  <c r="L49" i="1"/>
  <c r="K23" i="1"/>
  <c r="K36" i="1"/>
  <c r="K49" i="1"/>
  <c r="J23" i="1"/>
  <c r="J36" i="1"/>
  <c r="J49" i="1"/>
  <c r="I23" i="1"/>
  <c r="I36" i="1"/>
  <c r="I49" i="1"/>
  <c r="M22" i="1"/>
  <c r="M35" i="1"/>
  <c r="M48" i="1"/>
  <c r="L22" i="1"/>
  <c r="L35" i="1"/>
  <c r="L48" i="1"/>
  <c r="K22" i="1"/>
  <c r="K35" i="1"/>
  <c r="K48" i="1"/>
  <c r="J22" i="1"/>
  <c r="J35" i="1"/>
  <c r="J48" i="1"/>
  <c r="I22" i="1"/>
  <c r="I35" i="1"/>
  <c r="I48" i="1"/>
  <c r="M21" i="1"/>
  <c r="M34" i="1"/>
  <c r="M47" i="1"/>
  <c r="L21" i="1"/>
  <c r="L34" i="1"/>
  <c r="L47" i="1"/>
  <c r="K21" i="1"/>
  <c r="K34" i="1"/>
  <c r="K47" i="1"/>
  <c r="J21" i="1"/>
  <c r="J34" i="1"/>
  <c r="J47" i="1"/>
  <c r="I21" i="1"/>
  <c r="I34" i="1"/>
  <c r="I47" i="1"/>
  <c r="M20" i="1"/>
  <c r="M33" i="1"/>
  <c r="M46" i="1"/>
  <c r="L20" i="1"/>
  <c r="L33" i="1"/>
  <c r="L46" i="1"/>
  <c r="K20" i="1"/>
  <c r="K33" i="1"/>
  <c r="K46" i="1"/>
  <c r="J20" i="1"/>
  <c r="J33" i="1"/>
  <c r="J46" i="1"/>
  <c r="I20" i="1"/>
  <c r="I33" i="1"/>
  <c r="I46" i="1"/>
  <c r="M19" i="1"/>
  <c r="M32" i="1"/>
  <c r="M45" i="1"/>
  <c r="L19" i="1"/>
  <c r="L32" i="1"/>
  <c r="L45" i="1"/>
  <c r="K19" i="1"/>
  <c r="K32" i="1"/>
  <c r="K45" i="1"/>
  <c r="J19" i="1"/>
  <c r="J32" i="1"/>
  <c r="J45" i="1"/>
  <c r="I19" i="1"/>
  <c r="I32" i="1"/>
  <c r="I45" i="1"/>
  <c r="M18" i="1"/>
  <c r="M31" i="1"/>
  <c r="M44" i="1"/>
  <c r="L18" i="1"/>
  <c r="L31" i="1"/>
  <c r="L44" i="1"/>
  <c r="K18" i="1"/>
  <c r="K31" i="1"/>
  <c r="K44" i="1"/>
  <c r="J18" i="1"/>
  <c r="J31" i="1"/>
  <c r="J44" i="1"/>
  <c r="I18" i="1"/>
  <c r="I31" i="1"/>
  <c r="I44" i="1"/>
  <c r="M17" i="1"/>
  <c r="M30" i="1"/>
  <c r="M43" i="1"/>
  <c r="L17" i="1"/>
  <c r="L30" i="1"/>
  <c r="L43" i="1"/>
  <c r="K17" i="1"/>
  <c r="K30" i="1"/>
  <c r="K43" i="1"/>
  <c r="J17" i="1"/>
  <c r="J30" i="1"/>
  <c r="J43" i="1"/>
  <c r="I17" i="1"/>
  <c r="I30" i="1"/>
  <c r="I43" i="1"/>
</calcChain>
</file>

<file path=xl/sharedStrings.xml><?xml version="1.0" encoding="utf-8"?>
<sst xmlns="http://schemas.openxmlformats.org/spreadsheetml/2006/main" count="30" uniqueCount="28">
  <si>
    <t>Estimate</t>
  </si>
  <si>
    <t>Threshold</t>
  </si>
  <si>
    <t>[CQIA7 = 1]</t>
  </si>
  <si>
    <t>[CQIA7 = 2]</t>
  </si>
  <si>
    <t>[CQIA7 = 3]</t>
  </si>
  <si>
    <t>[CQIA7 = 4]</t>
  </si>
  <si>
    <t>[CQIA5_3=1]</t>
  </si>
  <si>
    <t>[CQIA5_3=2]</t>
  </si>
  <si>
    <t>[CQIA5_3=3]</t>
  </si>
  <si>
    <t>[CQIA5_3=4]</t>
  </si>
  <si>
    <t>[CQIA5_4=1]</t>
  </si>
  <si>
    <t>[CQIA5_4=2]</t>
  </si>
  <si>
    <t>[CQIA5_4=3]</t>
  </si>
  <si>
    <t>[CQIA5_4=4]</t>
  </si>
  <si>
    <t>CQIA5_3</t>
  </si>
  <si>
    <t>CQIA5_4</t>
  </si>
  <si>
    <t>B1X1</t>
  </si>
  <si>
    <t>B1X2</t>
  </si>
  <si>
    <t>sum</t>
  </si>
  <si>
    <t>Computed Value</t>
  </si>
  <si>
    <t>Odds</t>
  </si>
  <si>
    <t>Predictor Variable 1</t>
  </si>
  <si>
    <t>Predictor Variable 2</t>
  </si>
  <si>
    <t>Thresholds for DV</t>
  </si>
  <si>
    <t>Actual Values from Live Data</t>
  </si>
  <si>
    <t>For each possible value of DV</t>
  </si>
  <si>
    <t>Probabilities</t>
  </si>
  <si>
    <t>Probabilities produced by SPSS PLUM command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</si>
</sst>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7" formatCode="0.0000"/>
  </numFmts>
  <fonts count="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7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2">
    <xf numFmtId="0" fontId="0" fillId="0" borderId="0" xfId="0"/>
    <xf numFmtId="167" fontId="0" fillId="0" borderId="0" xfId="0" applyNumberFormat="1"/>
  </cellXfs>
  <cellStyles count="4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O64"/>
  <sheetViews>
    <sheetView tabSelected="1" workbookViewId="0">
      <selection activeCell="I55" sqref="I55"/>
    </sheetView>
  </sheetViews>
  <sheetFormatPr baseColWidth="10" defaultRowHeight="15" x14ac:dyDescent="0"/>
  <sheetData>
    <row r="2" spans="2:15">
      <c r="D2" t="s">
        <v>21</v>
      </c>
      <c r="H2" t="s">
        <v>22</v>
      </c>
      <c r="L2" t="s">
        <v>23</v>
      </c>
    </row>
    <row r="3" spans="2:15">
      <c r="F3" t="s">
        <v>0</v>
      </c>
      <c r="J3" t="s">
        <v>0</v>
      </c>
      <c r="O3" t="s">
        <v>0</v>
      </c>
    </row>
    <row r="4" spans="2:15">
      <c r="D4" t="s">
        <v>6</v>
      </c>
      <c r="E4">
        <v>1</v>
      </c>
      <c r="F4">
        <v>-1.4510000000000001</v>
      </c>
      <c r="H4" t="s">
        <v>10</v>
      </c>
      <c r="I4">
        <v>1</v>
      </c>
      <c r="J4">
        <v>-4.242</v>
      </c>
      <c r="L4" t="s">
        <v>1</v>
      </c>
      <c r="M4" t="s">
        <v>2</v>
      </c>
      <c r="N4">
        <v>1</v>
      </c>
      <c r="O4">
        <v>-4.5750000000000002</v>
      </c>
    </row>
    <row r="5" spans="2:15">
      <c r="D5" t="s">
        <v>7</v>
      </c>
      <c r="E5">
        <v>2</v>
      </c>
      <c r="F5">
        <v>-0.91800000000000004</v>
      </c>
      <c r="H5" t="s">
        <v>11</v>
      </c>
      <c r="I5">
        <v>2</v>
      </c>
      <c r="J5">
        <v>-2.9430000000000001</v>
      </c>
      <c r="M5" t="s">
        <v>3</v>
      </c>
      <c r="N5">
        <v>2</v>
      </c>
      <c r="O5">
        <v>-2.052</v>
      </c>
    </row>
    <row r="6" spans="2:15">
      <c r="D6" t="s">
        <v>8</v>
      </c>
      <c r="E6">
        <v>3</v>
      </c>
      <c r="F6">
        <v>-0.318</v>
      </c>
      <c r="H6" t="s">
        <v>12</v>
      </c>
      <c r="I6">
        <v>3</v>
      </c>
      <c r="J6">
        <v>-1.6259999999999999</v>
      </c>
      <c r="M6" t="s">
        <v>4</v>
      </c>
      <c r="N6">
        <v>3</v>
      </c>
      <c r="O6">
        <v>1.6140000000000001</v>
      </c>
    </row>
    <row r="7" spans="2:15">
      <c r="D7" t="s">
        <v>9</v>
      </c>
      <c r="E7">
        <v>4</v>
      </c>
      <c r="F7">
        <v>-0.23300000000000001</v>
      </c>
      <c r="H7" t="s">
        <v>13</v>
      </c>
      <c r="I7">
        <v>4</v>
      </c>
      <c r="J7">
        <v>-0.91700000000000004</v>
      </c>
      <c r="M7" t="s">
        <v>5</v>
      </c>
      <c r="N7">
        <v>4</v>
      </c>
      <c r="O7">
        <v>2.7930000000000001</v>
      </c>
    </row>
    <row r="8" spans="2:15">
      <c r="E8">
        <v>5</v>
      </c>
      <c r="F8">
        <v>0</v>
      </c>
      <c r="I8">
        <v>5</v>
      </c>
      <c r="J8">
        <v>0</v>
      </c>
    </row>
    <row r="14" spans="2:15">
      <c r="I14" t="s">
        <v>25</v>
      </c>
    </row>
    <row r="15" spans="2:15">
      <c r="B15" t="s">
        <v>24</v>
      </c>
      <c r="I15" t="s">
        <v>19</v>
      </c>
    </row>
    <row r="16" spans="2:15">
      <c r="B16" t="s">
        <v>14</v>
      </c>
      <c r="C16" t="s">
        <v>15</v>
      </c>
      <c r="E16" t="s">
        <v>16</v>
      </c>
      <c r="F16" t="s">
        <v>17</v>
      </c>
      <c r="G16" t="s">
        <v>18</v>
      </c>
      <c r="I16">
        <v>1</v>
      </c>
      <c r="J16">
        <v>2</v>
      </c>
      <c r="K16">
        <v>3</v>
      </c>
      <c r="L16">
        <v>4</v>
      </c>
      <c r="M16">
        <v>5</v>
      </c>
    </row>
    <row r="17" spans="2:13">
      <c r="B17">
        <v>3</v>
      </c>
      <c r="C17">
        <v>5</v>
      </c>
      <c r="E17">
        <f>VLOOKUP(B17,E$4:F$8,2)</f>
        <v>-0.318</v>
      </c>
      <c r="F17">
        <f>C17*VLOOKUP(C17,I$4:J$8,2)</f>
        <v>0</v>
      </c>
      <c r="G17">
        <f>E17+F17</f>
        <v>-0.318</v>
      </c>
      <c r="I17">
        <f>$G17+VLOOKUP(I$16,$N$4:$O$7,2)</f>
        <v>-4.8929999999999998</v>
      </c>
      <c r="J17">
        <f t="shared" ref="J17:M26" si="0">$G17+VLOOKUP(J$16,$N$4:$O$7,2)</f>
        <v>-2.37</v>
      </c>
      <c r="K17">
        <f t="shared" si="0"/>
        <v>1.296</v>
      </c>
      <c r="L17">
        <f t="shared" si="0"/>
        <v>2.4750000000000001</v>
      </c>
      <c r="M17">
        <f t="shared" si="0"/>
        <v>2.4750000000000001</v>
      </c>
    </row>
    <row r="18" spans="2:13">
      <c r="B18">
        <v>4</v>
      </c>
      <c r="C18">
        <v>4</v>
      </c>
      <c r="E18">
        <f t="shared" ref="E18:E26" si="1">B18*VLOOKUP(B18,E$4:F$8,2)</f>
        <v>-0.93200000000000005</v>
      </c>
      <c r="F18">
        <f t="shared" ref="F18:F26" si="2">C18*VLOOKUP(C18,I$4:J$8,2)</f>
        <v>-3.6680000000000001</v>
      </c>
      <c r="G18">
        <f t="shared" ref="G18:G26" si="3">E18+F18</f>
        <v>-4.6000000000000005</v>
      </c>
      <c r="I18">
        <f t="shared" ref="I18:M26" si="4">$G18+VLOOKUP(I$16,$N$4:$O$7,2)</f>
        <v>-9.1750000000000007</v>
      </c>
      <c r="J18">
        <f t="shared" si="0"/>
        <v>-6.652000000000001</v>
      </c>
      <c r="K18">
        <f t="shared" si="0"/>
        <v>-2.9860000000000007</v>
      </c>
      <c r="L18">
        <f t="shared" si="0"/>
        <v>-1.8070000000000004</v>
      </c>
      <c r="M18">
        <f t="shared" si="0"/>
        <v>-1.8070000000000004</v>
      </c>
    </row>
    <row r="19" spans="2:13">
      <c r="B19">
        <v>2</v>
      </c>
      <c r="C19">
        <v>2</v>
      </c>
      <c r="E19">
        <f t="shared" si="1"/>
        <v>-1.8360000000000001</v>
      </c>
      <c r="F19">
        <f t="shared" si="2"/>
        <v>-5.8860000000000001</v>
      </c>
      <c r="G19">
        <f t="shared" si="3"/>
        <v>-7.7220000000000004</v>
      </c>
      <c r="I19">
        <f t="shared" si="4"/>
        <v>-12.297000000000001</v>
      </c>
      <c r="J19">
        <f t="shared" si="0"/>
        <v>-9.7740000000000009</v>
      </c>
      <c r="K19">
        <f t="shared" si="0"/>
        <v>-6.1080000000000005</v>
      </c>
      <c r="L19">
        <f t="shared" si="0"/>
        <v>-4.9290000000000003</v>
      </c>
      <c r="M19">
        <f t="shared" si="0"/>
        <v>-4.9290000000000003</v>
      </c>
    </row>
    <row r="20" spans="2:13">
      <c r="B20">
        <v>3</v>
      </c>
      <c r="C20">
        <v>2</v>
      </c>
      <c r="E20">
        <f t="shared" si="1"/>
        <v>-0.95399999999999996</v>
      </c>
      <c r="F20">
        <f t="shared" si="2"/>
        <v>-5.8860000000000001</v>
      </c>
      <c r="G20">
        <f t="shared" si="3"/>
        <v>-6.84</v>
      </c>
      <c r="I20">
        <f t="shared" si="4"/>
        <v>-11.414999999999999</v>
      </c>
      <c r="J20">
        <f t="shared" si="0"/>
        <v>-8.8919999999999995</v>
      </c>
      <c r="K20">
        <f t="shared" si="0"/>
        <v>-5.226</v>
      </c>
      <c r="L20">
        <f t="shared" si="0"/>
        <v>-4.0469999999999997</v>
      </c>
      <c r="M20">
        <f t="shared" si="0"/>
        <v>-4.0469999999999997</v>
      </c>
    </row>
    <row r="21" spans="2:13">
      <c r="B21">
        <v>2</v>
      </c>
      <c r="C21">
        <v>5</v>
      </c>
      <c r="E21">
        <f t="shared" si="1"/>
        <v>-1.8360000000000001</v>
      </c>
      <c r="F21">
        <f t="shared" si="2"/>
        <v>0</v>
      </c>
      <c r="G21">
        <f t="shared" si="3"/>
        <v>-1.8360000000000001</v>
      </c>
      <c r="I21">
        <f t="shared" si="4"/>
        <v>-6.4110000000000005</v>
      </c>
      <c r="J21">
        <f t="shared" si="0"/>
        <v>-3.8879999999999999</v>
      </c>
      <c r="K21">
        <f t="shared" si="0"/>
        <v>-0.22199999999999998</v>
      </c>
      <c r="L21">
        <f t="shared" si="0"/>
        <v>0.95700000000000007</v>
      </c>
      <c r="M21">
        <f t="shared" si="0"/>
        <v>0.95700000000000007</v>
      </c>
    </row>
    <row r="22" spans="2:13">
      <c r="B22">
        <v>5</v>
      </c>
      <c r="C22">
        <v>4</v>
      </c>
      <c r="E22">
        <f t="shared" si="1"/>
        <v>0</v>
      </c>
      <c r="F22">
        <f t="shared" si="2"/>
        <v>-3.6680000000000001</v>
      </c>
      <c r="G22">
        <f t="shared" si="3"/>
        <v>-3.6680000000000001</v>
      </c>
      <c r="I22">
        <f t="shared" si="4"/>
        <v>-8.2430000000000003</v>
      </c>
      <c r="J22">
        <f t="shared" si="0"/>
        <v>-5.7200000000000006</v>
      </c>
      <c r="K22">
        <f t="shared" si="0"/>
        <v>-2.0540000000000003</v>
      </c>
      <c r="L22">
        <f t="shared" si="0"/>
        <v>-0.875</v>
      </c>
      <c r="M22">
        <f t="shared" si="0"/>
        <v>-0.875</v>
      </c>
    </row>
    <row r="23" spans="2:13">
      <c r="B23">
        <v>2</v>
      </c>
      <c r="C23">
        <v>3</v>
      </c>
      <c r="E23">
        <f t="shared" si="1"/>
        <v>-1.8360000000000001</v>
      </c>
      <c r="F23">
        <f t="shared" si="2"/>
        <v>-4.8780000000000001</v>
      </c>
      <c r="G23">
        <f t="shared" si="3"/>
        <v>-6.7140000000000004</v>
      </c>
      <c r="I23">
        <f t="shared" si="4"/>
        <v>-11.289000000000001</v>
      </c>
      <c r="J23">
        <f t="shared" si="0"/>
        <v>-8.766</v>
      </c>
      <c r="K23">
        <f t="shared" si="0"/>
        <v>-5.1000000000000005</v>
      </c>
      <c r="L23">
        <f t="shared" si="0"/>
        <v>-3.9210000000000003</v>
      </c>
      <c r="M23">
        <f t="shared" si="0"/>
        <v>-3.9210000000000003</v>
      </c>
    </row>
    <row r="24" spans="2:13">
      <c r="B24">
        <v>2</v>
      </c>
      <c r="C24">
        <v>2</v>
      </c>
      <c r="E24">
        <f t="shared" si="1"/>
        <v>-1.8360000000000001</v>
      </c>
      <c r="F24">
        <f t="shared" si="2"/>
        <v>-5.8860000000000001</v>
      </c>
      <c r="G24">
        <f t="shared" si="3"/>
        <v>-7.7220000000000004</v>
      </c>
      <c r="I24">
        <f t="shared" si="4"/>
        <v>-12.297000000000001</v>
      </c>
      <c r="J24">
        <f t="shared" si="0"/>
        <v>-9.7740000000000009</v>
      </c>
      <c r="K24">
        <f t="shared" si="0"/>
        <v>-6.1080000000000005</v>
      </c>
      <c r="L24">
        <f t="shared" si="0"/>
        <v>-4.9290000000000003</v>
      </c>
      <c r="M24">
        <f t="shared" si="0"/>
        <v>-4.9290000000000003</v>
      </c>
    </row>
    <row r="25" spans="2:13">
      <c r="B25">
        <v>1</v>
      </c>
      <c r="C25">
        <v>1</v>
      </c>
      <c r="E25">
        <f t="shared" si="1"/>
        <v>-1.4510000000000001</v>
      </c>
      <c r="F25">
        <f t="shared" si="2"/>
        <v>-4.242</v>
      </c>
      <c r="G25">
        <f t="shared" si="3"/>
        <v>-5.6929999999999996</v>
      </c>
      <c r="I25">
        <f t="shared" si="4"/>
        <v>-10.268000000000001</v>
      </c>
      <c r="J25">
        <f t="shared" si="0"/>
        <v>-7.7449999999999992</v>
      </c>
      <c r="K25">
        <f t="shared" si="0"/>
        <v>-4.0789999999999997</v>
      </c>
      <c r="L25">
        <f t="shared" si="0"/>
        <v>-2.8999999999999995</v>
      </c>
      <c r="M25">
        <f t="shared" si="0"/>
        <v>-2.8999999999999995</v>
      </c>
    </row>
    <row r="26" spans="2:13">
      <c r="B26">
        <v>2</v>
      </c>
      <c r="C26">
        <v>2</v>
      </c>
      <c r="E26">
        <f t="shared" si="1"/>
        <v>-1.8360000000000001</v>
      </c>
      <c r="F26">
        <f t="shared" si="2"/>
        <v>-5.8860000000000001</v>
      </c>
      <c r="G26">
        <f t="shared" si="3"/>
        <v>-7.7220000000000004</v>
      </c>
      <c r="I26">
        <f t="shared" si="4"/>
        <v>-12.297000000000001</v>
      </c>
      <c r="J26">
        <f t="shared" si="0"/>
        <v>-9.7740000000000009</v>
      </c>
      <c r="K26">
        <f t="shared" si="0"/>
        <v>-6.1080000000000005</v>
      </c>
      <c r="L26">
        <f t="shared" si="0"/>
        <v>-4.9290000000000003</v>
      </c>
      <c r="M26">
        <f t="shared" si="0"/>
        <v>-4.9290000000000003</v>
      </c>
    </row>
    <row r="28" spans="2:13">
      <c r="I28" t="s">
        <v>20</v>
      </c>
    </row>
    <row r="29" spans="2:13">
      <c r="I29">
        <v>1</v>
      </c>
      <c r="J29">
        <v>2</v>
      </c>
      <c r="K29">
        <v>3</v>
      </c>
      <c r="L29">
        <v>4</v>
      </c>
      <c r="M29">
        <v>5</v>
      </c>
    </row>
    <row r="30" spans="2:13">
      <c r="I30">
        <f>EXP(I17)</f>
        <v>7.4988920201483952E-3</v>
      </c>
      <c r="J30">
        <f t="shared" ref="J30:M30" si="5">EXP(J17)</f>
        <v>9.3480726278058465E-2</v>
      </c>
      <c r="K30">
        <f t="shared" si="5"/>
        <v>3.6546487962220517</v>
      </c>
      <c r="L30">
        <f t="shared" si="5"/>
        <v>11.881707113099401</v>
      </c>
      <c r="M30">
        <f t="shared" si="5"/>
        <v>11.881707113099401</v>
      </c>
    </row>
    <row r="31" spans="2:13">
      <c r="I31">
        <f t="shared" ref="I31:M31" si="6">EXP(I18)</f>
        <v>1.0359722647231549E-4</v>
      </c>
      <c r="J31">
        <f t="shared" si="6"/>
        <v>1.2914366475746258E-3</v>
      </c>
      <c r="K31">
        <f t="shared" si="6"/>
        <v>5.048898930691615E-2</v>
      </c>
      <c r="L31">
        <f t="shared" si="6"/>
        <v>0.16414583639372402</v>
      </c>
      <c r="M31">
        <f t="shared" si="6"/>
        <v>0.16414583639372402</v>
      </c>
    </row>
    <row r="32" spans="2:13">
      <c r="I32">
        <f t="shared" ref="I32:M32" si="7">EXP(I19)</f>
        <v>4.5654201998207873E-6</v>
      </c>
      <c r="J32">
        <f t="shared" si="7"/>
        <v>5.6912247155589858E-5</v>
      </c>
      <c r="K32">
        <f t="shared" si="7"/>
        <v>2.2249963584877307E-3</v>
      </c>
      <c r="L32">
        <f t="shared" si="7"/>
        <v>7.233733399114194E-3</v>
      </c>
      <c r="M32">
        <f t="shared" si="7"/>
        <v>7.233733399114194E-3</v>
      </c>
    </row>
    <row r="33" spans="9:13">
      <c r="I33">
        <f t="shared" ref="I33:M33" si="8">EXP(I20)</f>
        <v>1.1028805788081462E-5</v>
      </c>
      <c r="J33">
        <f t="shared" si="8"/>
        <v>1.3748441400135111E-4</v>
      </c>
      <c r="K33">
        <f t="shared" si="8"/>
        <v>5.3749822892343859E-3</v>
      </c>
      <c r="L33">
        <f t="shared" si="8"/>
        <v>1.7474720242557397E-2</v>
      </c>
      <c r="M33">
        <f t="shared" si="8"/>
        <v>1.7474720242557397E-2</v>
      </c>
    </row>
    <row r="34" spans="9:13">
      <c r="I34">
        <f t="shared" ref="I34:M34" si="9">EXP(I21)</f>
        <v>1.6433802998066522E-3</v>
      </c>
      <c r="J34">
        <f t="shared" si="9"/>
        <v>2.0486277647979705E-2</v>
      </c>
      <c r="K34">
        <f t="shared" si="9"/>
        <v>0.80091536433465915</v>
      </c>
      <c r="L34">
        <f t="shared" si="9"/>
        <v>2.6038731248931541</v>
      </c>
      <c r="M34">
        <f t="shared" si="9"/>
        <v>2.6038731248931541</v>
      </c>
    </row>
    <row r="35" spans="9:13">
      <c r="I35">
        <f t="shared" ref="I35:M35" si="10">EXP(I22)</f>
        <v>2.6309378299888724E-4</v>
      </c>
      <c r="J35">
        <f t="shared" si="10"/>
        <v>3.27971090234357E-3</v>
      </c>
      <c r="K35">
        <f t="shared" si="10"/>
        <v>0.12822099248088145</v>
      </c>
      <c r="L35">
        <f t="shared" si="10"/>
        <v>0.41686201967850839</v>
      </c>
      <c r="M35">
        <f t="shared" si="10"/>
        <v>0.41686201967850839</v>
      </c>
    </row>
    <row r="36" spans="9:13">
      <c r="I36">
        <f t="shared" ref="I36:M36" si="11">EXP(I23)</f>
        <v>1.2509777742877389E-5</v>
      </c>
      <c r="J36">
        <f t="shared" si="11"/>
        <v>1.5594611921857353E-4</v>
      </c>
      <c r="K36">
        <f t="shared" si="11"/>
        <v>6.0967465655156327E-3</v>
      </c>
      <c r="L36">
        <f t="shared" si="11"/>
        <v>1.982126356686726E-2</v>
      </c>
      <c r="M36">
        <f t="shared" si="11"/>
        <v>1.982126356686726E-2</v>
      </c>
    </row>
    <row r="37" spans="9:13">
      <c r="I37">
        <f t="shared" ref="I37:M37" si="12">EXP(I24)</f>
        <v>4.5654201998207873E-6</v>
      </c>
      <c r="J37">
        <f t="shared" si="12"/>
        <v>5.6912247155589858E-5</v>
      </c>
      <c r="K37">
        <f t="shared" si="12"/>
        <v>2.2249963584877307E-3</v>
      </c>
      <c r="L37">
        <f t="shared" si="12"/>
        <v>7.233733399114194E-3</v>
      </c>
      <c r="M37">
        <f t="shared" si="12"/>
        <v>7.233733399114194E-3</v>
      </c>
    </row>
    <row r="38" spans="9:13">
      <c r="I38">
        <f t="shared" ref="I38:M38" si="13">EXP(I25)</f>
        <v>3.4726759536848142E-5</v>
      </c>
      <c r="J38">
        <f t="shared" si="13"/>
        <v>4.3290164654535493E-4</v>
      </c>
      <c r="K38">
        <f t="shared" si="13"/>
        <v>1.6924381574909431E-2</v>
      </c>
      <c r="L38">
        <f t="shared" si="13"/>
        <v>5.5023220056407258E-2</v>
      </c>
      <c r="M38">
        <f t="shared" si="13"/>
        <v>5.5023220056407258E-2</v>
      </c>
    </row>
    <row r="39" spans="9:13">
      <c r="I39">
        <f t="shared" ref="I39:M39" si="14">EXP(I26)</f>
        <v>4.5654201998207873E-6</v>
      </c>
      <c r="J39">
        <f t="shared" si="14"/>
        <v>5.6912247155589858E-5</v>
      </c>
      <c r="K39">
        <f t="shared" si="14"/>
        <v>2.2249963584877307E-3</v>
      </c>
      <c r="L39">
        <f t="shared" si="14"/>
        <v>7.233733399114194E-3</v>
      </c>
      <c r="M39">
        <f t="shared" si="14"/>
        <v>7.233733399114194E-3</v>
      </c>
    </row>
    <row r="42" spans="9:13">
      <c r="I42" t="s">
        <v>26</v>
      </c>
    </row>
    <row r="43" spans="9:13">
      <c r="I43" s="1">
        <f>I30/(1+I30)</f>
        <v>7.4430771880178194E-3</v>
      </c>
      <c r="J43" s="1">
        <f t="shared" ref="J43:M43" si="15">J30/(1+J30)</f>
        <v>8.5489139434806544E-2</v>
      </c>
      <c r="K43" s="1">
        <f t="shared" si="15"/>
        <v>0.78516101992235154</v>
      </c>
      <c r="L43" s="1">
        <f t="shared" si="15"/>
        <v>0.92237053744351161</v>
      </c>
      <c r="M43" s="1">
        <f t="shared" si="15"/>
        <v>0.92237053744351161</v>
      </c>
    </row>
    <row r="44" spans="9:13">
      <c r="I44" s="1">
        <f t="shared" ref="I44:M44" si="16">I31/(1+I31)</f>
        <v>1.0358649519871292E-4</v>
      </c>
      <c r="J44" s="1">
        <f t="shared" si="16"/>
        <v>1.2897709900510951E-3</v>
      </c>
      <c r="K44" s="1">
        <f t="shared" si="16"/>
        <v>4.8062368878542358E-2</v>
      </c>
      <c r="L44" s="1">
        <f t="shared" si="16"/>
        <v>0.14100109390264443</v>
      </c>
      <c r="M44" s="1">
        <f t="shared" si="16"/>
        <v>0.14100109390264443</v>
      </c>
    </row>
    <row r="45" spans="9:13">
      <c r="I45" s="1">
        <f t="shared" ref="I45:M45" si="17">I32/(1+I32)</f>
        <v>4.565399356854343E-6</v>
      </c>
      <c r="J45" s="1">
        <f t="shared" si="17"/>
        <v>5.6909008336042055E-5</v>
      </c>
      <c r="K45" s="1">
        <f t="shared" si="17"/>
        <v>2.2200567403248719E-3</v>
      </c>
      <c r="L45" s="1">
        <f t="shared" si="17"/>
        <v>7.1817823006210249E-3</v>
      </c>
      <c r="M45" s="1">
        <f t="shared" si="17"/>
        <v>7.1817823006210249E-3</v>
      </c>
    </row>
    <row r="46" spans="9:13">
      <c r="I46" s="1">
        <f t="shared" ref="I46:M46" si="18">I33/(1+I33)</f>
        <v>1.1028684154865818E-5</v>
      </c>
      <c r="J46" s="1">
        <f t="shared" si="18"/>
        <v>1.3746551463562602E-4</v>
      </c>
      <c r="K46" s="1">
        <f t="shared" si="18"/>
        <v>5.3462463100042287E-3</v>
      </c>
      <c r="L46" s="1">
        <f t="shared" si="18"/>
        <v>1.7174598930960735E-2</v>
      </c>
      <c r="M46" s="1">
        <f t="shared" si="18"/>
        <v>1.7174598930960735E-2</v>
      </c>
    </row>
    <row r="47" spans="9:13">
      <c r="I47" s="1">
        <f t="shared" ref="I47:M47" si="19">I34/(1+I34)</f>
        <v>1.6406840319902721E-3</v>
      </c>
      <c r="J47" s="1">
        <f t="shared" si="19"/>
        <v>2.0075015310540529E-2</v>
      </c>
      <c r="K47" s="1">
        <f t="shared" si="19"/>
        <v>0.44472682070240099</v>
      </c>
      <c r="L47" s="1">
        <f t="shared" si="19"/>
        <v>0.72252075327162146</v>
      </c>
      <c r="M47" s="1">
        <f t="shared" si="19"/>
        <v>0.72252075327162146</v>
      </c>
    </row>
    <row r="48" spans="9:13">
      <c r="I48" s="1">
        <f t="shared" ref="I48:M48" si="20">I35/(1+I35)</f>
        <v>2.6302458286635923E-4</v>
      </c>
      <c r="J48" s="1">
        <f t="shared" si="20"/>
        <v>3.268989561638617E-3</v>
      </c>
      <c r="K48" s="1">
        <f t="shared" si="20"/>
        <v>0.1136488270785781</v>
      </c>
      <c r="L48" s="1">
        <f t="shared" si="20"/>
        <v>0.29421497216298875</v>
      </c>
      <c r="M48" s="1">
        <f t="shared" si="20"/>
        <v>0.29421497216298875</v>
      </c>
    </row>
    <row r="49" spans="9:13">
      <c r="I49" s="1">
        <f t="shared" ref="I49:M49" si="21">I36/(1+I36)</f>
        <v>1.25096212502959E-5</v>
      </c>
      <c r="J49" s="1">
        <f t="shared" si="21"/>
        <v>1.559218038183665E-4</v>
      </c>
      <c r="K49" s="1">
        <f t="shared" si="21"/>
        <v>6.0598014915841103E-3</v>
      </c>
      <c r="L49" s="1">
        <f t="shared" si="21"/>
        <v>1.943601714828103E-2</v>
      </c>
      <c r="M49" s="1">
        <f t="shared" si="21"/>
        <v>1.943601714828103E-2</v>
      </c>
    </row>
    <row r="50" spans="9:13">
      <c r="I50" s="1">
        <f t="shared" ref="I50:M50" si="22">I37/(1+I37)</f>
        <v>4.565399356854343E-6</v>
      </c>
      <c r="J50" s="1">
        <f t="shared" si="22"/>
        <v>5.6909008336042055E-5</v>
      </c>
      <c r="K50" s="1">
        <f t="shared" si="22"/>
        <v>2.2200567403248719E-3</v>
      </c>
      <c r="L50" s="1">
        <f t="shared" si="22"/>
        <v>7.1817823006210249E-3</v>
      </c>
      <c r="M50" s="1">
        <f t="shared" si="22"/>
        <v>7.1817823006210249E-3</v>
      </c>
    </row>
    <row r="51" spans="9:13">
      <c r="I51" s="1">
        <f t="shared" ref="I51:M51" si="23">I38/(1+I38)</f>
        <v>3.4725553630897417E-5</v>
      </c>
      <c r="J51" s="1">
        <f t="shared" si="23"/>
        <v>4.3271432380209723E-4</v>
      </c>
      <c r="K51" s="1">
        <f t="shared" si="23"/>
        <v>1.6642713933850879E-2</v>
      </c>
      <c r="L51" s="1">
        <f t="shared" si="23"/>
        <v>5.2153563078417758E-2</v>
      </c>
      <c r="M51" s="1">
        <f t="shared" si="23"/>
        <v>5.2153563078417758E-2</v>
      </c>
    </row>
    <row r="52" spans="9:13">
      <c r="I52" s="1">
        <f t="shared" ref="I52:M52" si="24">I39/(1+I39)</f>
        <v>4.565399356854343E-6</v>
      </c>
      <c r="J52" s="1">
        <f t="shared" si="24"/>
        <v>5.6909008336042055E-5</v>
      </c>
      <c r="K52" s="1">
        <f t="shared" si="24"/>
        <v>2.2200567403248719E-3</v>
      </c>
      <c r="L52" s="1">
        <f t="shared" si="24"/>
        <v>7.1817823006210249E-3</v>
      </c>
      <c r="M52" s="1">
        <f t="shared" si="24"/>
        <v>7.1817823006210249E-3</v>
      </c>
    </row>
    <row r="54" spans="9:13">
      <c r="I54" t="s">
        <v>27</v>
      </c>
    </row>
    <row r="55" spans="9:13">
      <c r="I55">
        <v>0.01</v>
      </c>
      <c r="J55">
        <v>0.14000000000000001</v>
      </c>
      <c r="K55">
        <v>0.72</v>
      </c>
      <c r="L55">
        <v>0.08</v>
      </c>
      <c r="M55">
        <v>0.04</v>
      </c>
    </row>
    <row r="56" spans="9:13">
      <c r="I56">
        <v>0.03</v>
      </c>
      <c r="J56">
        <v>0.26</v>
      </c>
      <c r="K56">
        <v>0.65</v>
      </c>
      <c r="L56">
        <v>0.04</v>
      </c>
      <c r="M56">
        <v>0.02</v>
      </c>
    </row>
    <row r="57" spans="9:13">
      <c r="I57">
        <v>0.33</v>
      </c>
      <c r="J57">
        <v>0.53</v>
      </c>
      <c r="K57">
        <v>0.14000000000000001</v>
      </c>
      <c r="L57">
        <v>0</v>
      </c>
      <c r="M57">
        <v>0</v>
      </c>
    </row>
    <row r="58" spans="9:13">
      <c r="I58">
        <v>0.21</v>
      </c>
      <c r="J58">
        <v>0.56000000000000005</v>
      </c>
      <c r="K58">
        <v>0.22</v>
      </c>
      <c r="L58">
        <v>0.01</v>
      </c>
      <c r="M58">
        <v>0</v>
      </c>
    </row>
    <row r="59" spans="9:13">
      <c r="I59">
        <v>0.03</v>
      </c>
      <c r="J59">
        <v>0.22</v>
      </c>
      <c r="K59">
        <v>0.68</v>
      </c>
      <c r="L59">
        <v>0.05</v>
      </c>
      <c r="M59">
        <v>0.02</v>
      </c>
    </row>
    <row r="60" spans="9:13">
      <c r="I60">
        <v>0.03</v>
      </c>
      <c r="J60">
        <v>0.22</v>
      </c>
      <c r="K60">
        <v>0.68</v>
      </c>
      <c r="L60">
        <v>0.05</v>
      </c>
      <c r="M60">
        <v>0.02</v>
      </c>
    </row>
    <row r="61" spans="9:13">
      <c r="I61">
        <v>0.12</v>
      </c>
      <c r="J61">
        <v>0.5</v>
      </c>
      <c r="K61">
        <v>0.36</v>
      </c>
      <c r="L61">
        <v>0.01</v>
      </c>
      <c r="M61">
        <v>0</v>
      </c>
    </row>
    <row r="62" spans="9:13">
      <c r="I62">
        <v>0.33</v>
      </c>
      <c r="J62">
        <v>0.53</v>
      </c>
      <c r="K62">
        <v>0.14000000000000001</v>
      </c>
      <c r="L62">
        <v>0</v>
      </c>
      <c r="M62">
        <v>0</v>
      </c>
    </row>
    <row r="63" spans="9:13">
      <c r="I63">
        <v>0.75</v>
      </c>
      <c r="J63">
        <v>0.22</v>
      </c>
      <c r="K63">
        <v>0.02</v>
      </c>
      <c r="L63">
        <v>0</v>
      </c>
      <c r="M63">
        <v>0</v>
      </c>
    </row>
    <row r="64" spans="9:13">
      <c r="I64">
        <v>0.33</v>
      </c>
      <c r="J64">
        <v>0.53</v>
      </c>
      <c r="K64">
        <v>0.14000000000000001</v>
      </c>
      <c r="L64">
        <v>0</v>
      </c>
      <c r="M64">
        <v>0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RRA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Vik Rubenfeld</dc:creator>
  <cp:lastModifiedBy>Vik Rubenfeld</cp:lastModifiedBy>
  <dcterms:created xsi:type="dcterms:W3CDTF">2012-10-28T21:33:09Z</dcterms:created>
  <dcterms:modified xsi:type="dcterms:W3CDTF">2012-10-28T22:53:57Z</dcterms:modified>
</cp:coreProperties>
</file>